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T:\Нефтиса\Управление по региональной политике и социальным вопросам\Тендеры\2026\Белкамнефть\240826 КС 2\"/>
    </mc:Choice>
  </mc:AlternateContent>
  <xr:revisionPtr revIDLastSave="0" documentId="13_ncr:1_{6050D0FB-419D-494D-941E-A054613F875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Лист1" sheetId="1" r:id="rId1"/>
  </sheets>
  <definedNames>
    <definedName name="_xlnm.Print_Area" localSheetId="0">Лист1!$A$1:$L$34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4" i="1" l="1"/>
  <c r="H24" i="1" s="1"/>
  <c r="F23" i="1"/>
  <c r="H23" i="1" s="1"/>
  <c r="F22" i="1"/>
  <c r="H22" i="1" s="1"/>
  <c r="F21" i="1"/>
  <c r="H21" i="1" s="1"/>
  <c r="F20" i="1"/>
  <c r="H20" i="1" s="1"/>
  <c r="F18" i="1"/>
  <c r="H18" i="1" s="1"/>
  <c r="F17" i="1"/>
  <c r="H17" i="1" s="1"/>
  <c r="F16" i="1"/>
  <c r="H16" i="1" s="1"/>
  <c r="F14" i="1"/>
  <c r="H14" i="1" s="1"/>
  <c r="F13" i="1"/>
  <c r="H13" i="1" s="1"/>
  <c r="F12" i="1"/>
  <c r="H12" i="1" s="1"/>
  <c r="F11" i="1"/>
  <c r="H11" i="1" s="1"/>
</calcChain>
</file>

<file path=xl/sharedStrings.xml><?xml version="1.0" encoding="utf-8"?>
<sst xmlns="http://schemas.openxmlformats.org/spreadsheetml/2006/main" count="76" uniqueCount="56">
  <si>
    <t>Ведомость поставки материалов/оборудования по тендеру</t>
  </si>
  <si>
    <t>"Нефтегазопровод от АГЗУ № 529 до врезки № 528 Вятской площади Арланского нефтяного месторождения"</t>
  </si>
  <si>
    <t>ДВ № 1-2026-3  от "30" марта 2026 г.</t>
  </si>
  <si>
    <t>№ Документа</t>
  </si>
  <si>
    <t>303</t>
  </si>
  <si>
    <t>№ п/п</t>
  </si>
  <si>
    <t>Наименование материалов/оборудования</t>
  </si>
  <si>
    <t>ед. изм</t>
  </si>
  <si>
    <t>Цена за единицу руб. без НДС</t>
  </si>
  <si>
    <t>Цена за единицу руб. без НДС с учетом доставки</t>
  </si>
  <si>
    <t>Цена за единицу руб. с НДС с учетом доставки</t>
  </si>
  <si>
    <t>Кол-во ВСЕГО</t>
  </si>
  <si>
    <t>Сумма руб. с НДС с учетом доставки</t>
  </si>
  <si>
    <t>Приобретение материалов/ оборудования</t>
  </si>
  <si>
    <t>Наличие у Заказчика (кол-во)</t>
  </si>
  <si>
    <t>Сроки поставки</t>
  </si>
  <si>
    <t>Проект</t>
  </si>
  <si>
    <t>Код НСИ</t>
  </si>
  <si>
    <t>Код ТМЦ</t>
  </si>
  <si>
    <t>ТМЦ</t>
  </si>
  <si>
    <t>Кол-во</t>
  </si>
  <si>
    <t>ЕИ</t>
  </si>
  <si>
    <t>Приме-чание</t>
  </si>
  <si>
    <t>Резерви-рование</t>
  </si>
  <si>
    <t>Поз.</t>
  </si>
  <si>
    <t>Тех. заявка</t>
  </si>
  <si>
    <t>Заявка</t>
  </si>
  <si>
    <t>Поз</t>
  </si>
  <si>
    <t>Заказчиком (кол-во)</t>
  </si>
  <si>
    <t>Подрядчиком (кол-во)</t>
  </si>
  <si>
    <t>"Нефтегазопровод от АГЗУ № 529 до врезки № 528 Вятской площади Арланского нефтяного месторождения" (сталь ст. 20, диам. 114x9 мм, протяженность L=1515м)(Дефектная ведомость № 1-2026-3  от "30" марта 2026 г. )</t>
  </si>
  <si>
    <t>Труба металлическая 114x9 ст.09Г2С В с внутр.эпокс.покр. ГОСТ 8732-78</t>
  </si>
  <si>
    <t>м</t>
  </si>
  <si>
    <t>01.07.2026</t>
  </si>
  <si>
    <t>Втулка внутренней защиты сварного шва ВК-1 АКП 114x9 мм ТУ 24.20.13-001-05991283-2017</t>
  </si>
  <si>
    <t>шт</t>
  </si>
  <si>
    <t>Отвод ОК-2КП/200-2ВЭП-1.5DN 90-114x9 ст. 20</t>
  </si>
  <si>
    <t>Комплект изоляционных материалов покрытие Литкор КМ-Р 114х500 мм ТУ 5772-010-55857963-2009</t>
  </si>
  <si>
    <t>Комплект изоляционных материалов на фасонные изделия диам. 114мм в составе на 2,5 м:</t>
  </si>
  <si>
    <t>Грунтовка (Праймер) ПЛ-М (0,059 кг на 1м)</t>
  </si>
  <si>
    <t>кг</t>
  </si>
  <si>
    <t>Лента герметизирующая изоляционная шириной 90мм Литкор или Пирма-1-З 90x2,2 мм (2,741 кг на 1м)</t>
  </si>
  <si>
    <t>Лента герметизирующая ПВХ 90x0,6 мм (0,497 кг на 1м)</t>
  </si>
  <si>
    <t>Установка знаков закрепления трассы (15 компл)</t>
  </si>
  <si>
    <t>Пластиковая табличка размером 0,300х0,400м толщ. 4мм с отражением охранной зоны водовода, телефоном эксплуатирующей организации Текст надписи согласовать с Заказчиком</t>
  </si>
  <si>
    <t>Труба НКТ группа А К 73х5,5 ГОСТ 633-80</t>
  </si>
  <si>
    <t>Лист стальной толщ. 3мм</t>
  </si>
  <si>
    <t>т</t>
  </si>
  <si>
    <t>Грунтовка ГФ-021</t>
  </si>
  <si>
    <t>ЭмальПФ-115</t>
  </si>
  <si>
    <t xml:space="preserve">Примечание: </t>
  </si>
  <si>
    <t>1. Приобретенные материалы Заказчиком выдаются Подрядчику по давальческой схеме.</t>
  </si>
  <si>
    <t>2. При составлении сметной документации количество материалов необходимо учитывать с коэффициентом расхода, согласно сметных норм.</t>
  </si>
  <si>
    <t xml:space="preserve">3. Стоимость материалов, указанная в данном приложении не учитывает  затраты ПОДРЯДЧИКА по доставке материалов от склада до объекта, кроме инертных материалов.  </t>
  </si>
  <si>
    <t>4. Перед закупом материалов, указанных в приложении 4 в столбце №10 ("Приобретение материалов/ оборудования Подрядчиком"), Подрядчик обязан запросить наличие данных материалов в свободных остатках Заказчика (в ОКО УКС АО "Белкамнефть" им. А.А. Волкова.) и получить их, в случае наличия, на основании соответствующего письма УКС АО "Белкамнефть" им. А.А. Волкова.</t>
  </si>
  <si>
    <t>Приложение 4
 (тендер 2026г.)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</si>
</sst>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\-#,##0.00;;@"/>
    <numFmt numFmtId="165" formatCode="#,##0.00_ ;\-#,##0.00\ "/>
    <numFmt numFmtId="166" formatCode="#,##0.000_ ;\-#,##0.000\ "/>
  </numFmts>
  <fonts count="11" x14ac:knownFonts="1">
    <font>
      <sz val="10"/>
      <name val="Arial"/>
    </font>
    <font>
      <b/>
      <sz val="13"/>
      <name val="Times New Roman"/>
      <family val="1"/>
      <charset val="204"/>
    </font>
    <font>
      <b/>
      <u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u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8">
    <xf numFmtId="0" fontId="0" fillId="0" borderId="0" xfId="0"/>
    <xf numFmtId="0" fontId="7" fillId="0" borderId="0" xfId="0" applyFont="1" applyFill="1" applyAlignment="1">
      <alignment horizontal="center" vertical="center"/>
    </xf>
    <xf numFmtId="0" fontId="1" fillId="0" borderId="0" xfId="0" applyFont="1" applyFill="1"/>
    <xf numFmtId="0" fontId="3" fillId="0" borderId="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NumberFormat="1" applyFont="1" applyFill="1" applyBorder="1"/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3" fillId="0" borderId="0" xfId="0" applyFont="1" applyFill="1" applyAlignment="1">
      <alignment horizontal="center" vertical="center"/>
    </xf>
    <xf numFmtId="4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2" fontId="7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2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1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vertical="top"/>
    </xf>
    <xf numFmtId="0" fontId="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66" fontId="10" fillId="0" borderId="1" xfId="0" applyNumberFormat="1" applyFont="1" applyFill="1" applyBorder="1" applyAlignment="1">
      <alignment horizontal="center" vertical="center" wrapText="1"/>
    </xf>
    <xf numFmtId="166" fontId="10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/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49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Y32"/>
  <sheetViews>
    <sheetView tabSelected="1" view="pageBreakPreview" zoomScaleNormal="100" zoomScaleSheetLayoutView="100" workbookViewId="0">
      <selection activeCell="J3" sqref="J3"/>
    </sheetView>
  </sheetViews>
  <sheetFormatPr defaultRowHeight="14" outlineLevelCol="1" x14ac:dyDescent="0.3"/>
  <cols>
    <col min="1" max="1" width="7.26953125" style="19" customWidth="1"/>
    <col min="2" max="2" width="55.7265625" style="17" customWidth="1"/>
    <col min="3" max="3" width="7.7265625" style="15" customWidth="1"/>
    <col min="4" max="4" width="12.54296875" style="16" customWidth="1" outlineLevel="1"/>
    <col min="5" max="5" width="12.54296875" style="1" customWidth="1" outlineLevel="1"/>
    <col min="6" max="6" width="12.54296875" style="17" customWidth="1" outlineLevel="1"/>
    <col min="7" max="7" width="10.54296875" style="18" customWidth="1"/>
    <col min="8" max="8" width="14.26953125" style="17" customWidth="1" outlineLevel="1"/>
    <col min="9" max="9" width="13.7265625" style="17" customWidth="1"/>
    <col min="10" max="10" width="14.453125" style="1" customWidth="1"/>
    <col min="11" max="11" width="11.54296875" style="17" customWidth="1"/>
    <col min="12" max="12" width="10.26953125" style="19" bestFit="1" customWidth="1"/>
    <col min="13" max="13" width="10.26953125" style="19" bestFit="1" customWidth="1" outlineLevel="1"/>
    <col min="14" max="14" width="14" style="19" bestFit="1" customWidth="1" outlineLevel="1"/>
    <col min="15" max="15" width="11.26953125" style="19" bestFit="1" customWidth="1" outlineLevel="1"/>
    <col min="16" max="16" width="26" style="19" customWidth="1" outlineLevel="1"/>
    <col min="17" max="17" width="8.7265625" style="19" bestFit="1" customWidth="1" outlineLevel="1"/>
    <col min="18" max="18" width="5.453125" style="19" customWidth="1" outlineLevel="1"/>
    <col min="19" max="19" width="10.453125" style="19" bestFit="1" customWidth="1" outlineLevel="1"/>
    <col min="20" max="20" width="9.54296875" style="19" customWidth="1" outlineLevel="1"/>
    <col min="21" max="21" width="5.26953125" style="19" customWidth="1" outlineLevel="1"/>
    <col min="22" max="22" width="9.7265625" style="19" bestFit="1" customWidth="1" outlineLevel="1"/>
    <col min="23" max="23" width="5.26953125" style="19" bestFit="1" customWidth="1" outlineLevel="1"/>
    <col min="24" max="24" width="11.26953125" style="19" bestFit="1" customWidth="1" outlineLevel="1"/>
    <col min="25" max="25" width="5.26953125" style="19" customWidth="1"/>
  </cols>
  <sheetData>
    <row r="1" spans="1:25" ht="48.5" customHeight="1" x14ac:dyDescent="0.35">
      <c r="J1" s="67" t="s">
        <v>55</v>
      </c>
      <c r="K1" s="54"/>
      <c r="L1" s="54"/>
    </row>
    <row r="2" spans="1:25" ht="16.5" x14ac:dyDescent="0.35">
      <c r="A2" s="2" t="s">
        <v>0</v>
      </c>
    </row>
    <row r="3" spans="1:25" ht="36" customHeight="1" x14ac:dyDescent="0.3">
      <c r="A3" s="26" t="s">
        <v>1</v>
      </c>
    </row>
    <row r="4" spans="1:25" ht="16.5" x14ac:dyDescent="0.3">
      <c r="A4" s="26" t="s">
        <v>2</v>
      </c>
      <c r="C4" s="26"/>
      <c r="E4" s="26" t="s">
        <v>3</v>
      </c>
      <c r="G4" s="26" t="s">
        <v>4</v>
      </c>
    </row>
    <row r="5" spans="1:25" ht="16.5" x14ac:dyDescent="0.3">
      <c r="B5" s="24"/>
      <c r="C5" s="25"/>
      <c r="D5" s="24"/>
      <c r="E5" s="24"/>
      <c r="F5" s="24"/>
      <c r="G5" s="24"/>
      <c r="H5" s="24"/>
      <c r="I5" s="24"/>
      <c r="J5" s="24"/>
      <c r="K5" s="24"/>
      <c r="L5" s="24"/>
      <c r="S5" s="1"/>
      <c r="T5" s="27"/>
      <c r="U5" s="27"/>
      <c r="V5" s="27"/>
      <c r="W5" s="27"/>
      <c r="X5" s="27"/>
    </row>
    <row r="6" spans="1:25" ht="5.25" customHeight="1" x14ac:dyDescent="0.35">
      <c r="A6" s="2"/>
      <c r="S6" s="1"/>
    </row>
    <row r="7" spans="1:25" ht="37.5" customHeight="1" x14ac:dyDescent="0.25">
      <c r="A7" s="56" t="s">
        <v>5</v>
      </c>
      <c r="B7" s="57" t="s">
        <v>6</v>
      </c>
      <c r="C7" s="56" t="s">
        <v>7</v>
      </c>
      <c r="D7" s="59" t="s">
        <v>8</v>
      </c>
      <c r="E7" s="60" t="s">
        <v>9</v>
      </c>
      <c r="F7" s="56" t="s">
        <v>10</v>
      </c>
      <c r="G7" s="61" t="s">
        <v>11</v>
      </c>
      <c r="H7" s="56" t="s">
        <v>12</v>
      </c>
      <c r="I7" s="56" t="s">
        <v>13</v>
      </c>
      <c r="J7" s="56"/>
      <c r="K7" s="56" t="s">
        <v>14</v>
      </c>
      <c r="L7" s="56" t="s">
        <v>15</v>
      </c>
      <c r="M7" s="55" t="s">
        <v>16</v>
      </c>
      <c r="N7" s="55" t="s">
        <v>17</v>
      </c>
      <c r="O7" s="55" t="s">
        <v>18</v>
      </c>
      <c r="P7" s="55" t="s">
        <v>19</v>
      </c>
      <c r="Q7" s="55" t="s">
        <v>20</v>
      </c>
      <c r="R7" s="55" t="s">
        <v>21</v>
      </c>
      <c r="S7" s="55" t="s">
        <v>22</v>
      </c>
      <c r="T7" s="55" t="s">
        <v>23</v>
      </c>
      <c r="U7" s="55" t="s">
        <v>24</v>
      </c>
      <c r="V7" s="55" t="s">
        <v>25</v>
      </c>
      <c r="W7" s="62" t="s">
        <v>24</v>
      </c>
      <c r="X7" s="55" t="s">
        <v>26</v>
      </c>
      <c r="Y7" s="55" t="s">
        <v>27</v>
      </c>
    </row>
    <row r="8" spans="1:25" ht="38.25" customHeight="1" x14ac:dyDescent="0.25">
      <c r="A8" s="56"/>
      <c r="B8" s="58"/>
      <c r="C8" s="56"/>
      <c r="D8" s="59"/>
      <c r="E8" s="60"/>
      <c r="F8" s="56"/>
      <c r="G8" s="61"/>
      <c r="H8" s="56"/>
      <c r="I8" s="35" t="s">
        <v>28</v>
      </c>
      <c r="J8" s="35" t="s">
        <v>29</v>
      </c>
      <c r="K8" s="56"/>
      <c r="L8" s="56"/>
      <c r="M8" s="55"/>
      <c r="N8" s="55"/>
      <c r="O8" s="55"/>
      <c r="P8" s="55"/>
      <c r="Q8" s="55"/>
      <c r="R8" s="55"/>
      <c r="S8" s="55"/>
      <c r="T8" s="55"/>
      <c r="U8" s="55"/>
      <c r="V8" s="55"/>
      <c r="W8" s="63"/>
      <c r="X8" s="55"/>
      <c r="Y8" s="55"/>
    </row>
    <row r="9" spans="1:25" x14ac:dyDescent="0.25">
      <c r="A9" s="3">
        <v>1</v>
      </c>
      <c r="B9" s="35">
        <v>2</v>
      </c>
      <c r="C9" s="3">
        <v>3</v>
      </c>
      <c r="D9" s="35">
        <v>4</v>
      </c>
      <c r="E9" s="3">
        <v>5</v>
      </c>
      <c r="F9" s="35">
        <v>6</v>
      </c>
      <c r="G9" s="3">
        <v>7</v>
      </c>
      <c r="H9" s="35">
        <v>8</v>
      </c>
      <c r="I9" s="3">
        <v>9</v>
      </c>
      <c r="J9" s="35">
        <v>10</v>
      </c>
      <c r="K9" s="3">
        <v>11</v>
      </c>
      <c r="L9" s="35">
        <v>12</v>
      </c>
      <c r="M9" s="3">
        <v>13</v>
      </c>
      <c r="N9" s="35">
        <v>14</v>
      </c>
      <c r="O9" s="3">
        <v>15</v>
      </c>
      <c r="P9" s="35">
        <v>16</v>
      </c>
      <c r="Q9" s="3">
        <v>17</v>
      </c>
      <c r="R9" s="35">
        <v>18</v>
      </c>
      <c r="S9" s="3">
        <v>19</v>
      </c>
      <c r="T9" s="35">
        <v>20</v>
      </c>
      <c r="U9" s="3">
        <v>21</v>
      </c>
      <c r="V9" s="35">
        <v>22</v>
      </c>
      <c r="W9" s="3">
        <v>23</v>
      </c>
      <c r="X9" s="35">
        <v>24</v>
      </c>
      <c r="Y9" s="3">
        <v>25</v>
      </c>
    </row>
    <row r="10" spans="1:25" ht="36.75" customHeight="1" x14ac:dyDescent="0.25">
      <c r="A10" s="42">
        <v>1</v>
      </c>
      <c r="B10" s="36" t="s">
        <v>30</v>
      </c>
      <c r="C10" s="37"/>
      <c r="D10" s="37"/>
      <c r="E10" s="37"/>
      <c r="F10" s="38"/>
      <c r="G10" s="38"/>
      <c r="H10" s="37"/>
      <c r="I10" s="37"/>
      <c r="J10" s="37"/>
      <c r="K10" s="37"/>
      <c r="L10" s="39"/>
      <c r="M10" s="40"/>
      <c r="N10" s="31"/>
      <c r="O10" s="31"/>
      <c r="P10" s="32"/>
      <c r="Q10" s="41"/>
      <c r="R10" s="32"/>
      <c r="S10" s="33"/>
      <c r="T10" s="33"/>
      <c r="U10" s="33"/>
      <c r="V10" s="33"/>
      <c r="W10" s="33"/>
      <c r="X10" s="33"/>
      <c r="Y10" s="34"/>
    </row>
    <row r="11" spans="1:25" ht="26" x14ac:dyDescent="0.25">
      <c r="A11" s="44">
        <v>2</v>
      </c>
      <c r="B11" s="45" t="s">
        <v>31</v>
      </c>
      <c r="C11" s="46" t="s">
        <v>32</v>
      </c>
      <c r="D11" s="51">
        <v>5280</v>
      </c>
      <c r="E11" s="50">
        <v>5280</v>
      </c>
      <c r="F11" s="48">
        <f>E11*1.22</f>
        <v>6441.5999999999995</v>
      </c>
      <c r="G11" s="52">
        <v>1515</v>
      </c>
      <c r="H11" s="48">
        <f>F11*G11</f>
        <v>9759024</v>
      </c>
      <c r="I11" s="52">
        <v>1515</v>
      </c>
      <c r="J11" s="52"/>
      <c r="K11" s="52"/>
      <c r="L11" s="49" t="s">
        <v>33</v>
      </c>
      <c r="M11" s="45"/>
      <c r="N11" s="43"/>
      <c r="O11" s="43"/>
      <c r="P11" s="43"/>
      <c r="Q11" s="53"/>
      <c r="R11" s="43"/>
      <c r="S11" s="47"/>
      <c r="T11" s="47"/>
      <c r="U11" s="47"/>
      <c r="V11" s="43"/>
      <c r="W11" s="43"/>
      <c r="X11" s="47"/>
      <c r="Y11" s="47"/>
    </row>
    <row r="12" spans="1:25" ht="26" x14ac:dyDescent="0.25">
      <c r="A12" s="44">
        <v>3</v>
      </c>
      <c r="B12" s="45" t="s">
        <v>34</v>
      </c>
      <c r="C12" s="46" t="s">
        <v>35</v>
      </c>
      <c r="D12" s="51">
        <v>2620</v>
      </c>
      <c r="E12" s="50">
        <v>2620</v>
      </c>
      <c r="F12" s="48">
        <f>E12*1.22</f>
        <v>3196.4</v>
      </c>
      <c r="G12" s="52">
        <v>161</v>
      </c>
      <c r="H12" s="48">
        <f>F12*G12</f>
        <v>514620.4</v>
      </c>
      <c r="I12" s="52">
        <v>161</v>
      </c>
      <c r="J12" s="52"/>
      <c r="K12" s="52"/>
      <c r="L12" s="49" t="s">
        <v>33</v>
      </c>
      <c r="M12" s="45"/>
      <c r="N12" s="43"/>
      <c r="O12" s="43"/>
      <c r="P12" s="43"/>
      <c r="Q12" s="53"/>
      <c r="R12" s="43"/>
      <c r="S12" s="47"/>
      <c r="T12" s="47"/>
      <c r="U12" s="47"/>
      <c r="V12" s="43"/>
      <c r="W12" s="43"/>
      <c r="X12" s="47"/>
      <c r="Y12" s="47"/>
    </row>
    <row r="13" spans="1:25" ht="13" x14ac:dyDescent="0.25">
      <c r="A13" s="44">
        <v>4</v>
      </c>
      <c r="B13" s="45" t="s">
        <v>36</v>
      </c>
      <c r="C13" s="46" t="s">
        <v>35</v>
      </c>
      <c r="D13" s="51">
        <v>30000</v>
      </c>
      <c r="E13" s="50">
        <v>30000</v>
      </c>
      <c r="F13" s="48">
        <f>E13*1.22</f>
        <v>36600</v>
      </c>
      <c r="G13" s="52">
        <v>5</v>
      </c>
      <c r="H13" s="48">
        <f>F13*G13</f>
        <v>183000</v>
      </c>
      <c r="I13" s="52">
        <v>5</v>
      </c>
      <c r="J13" s="52"/>
      <c r="K13" s="52"/>
      <c r="L13" s="49" t="s">
        <v>33</v>
      </c>
      <c r="M13" s="45"/>
      <c r="N13" s="43"/>
      <c r="O13" s="43"/>
      <c r="P13" s="43"/>
      <c r="Q13" s="53"/>
      <c r="R13" s="43"/>
      <c r="S13" s="47"/>
      <c r="T13" s="47"/>
      <c r="U13" s="47"/>
      <c r="V13" s="43"/>
      <c r="W13" s="43"/>
      <c r="X13" s="47"/>
      <c r="Y13" s="47"/>
    </row>
    <row r="14" spans="1:25" ht="26" x14ac:dyDescent="0.25">
      <c r="A14" s="44">
        <v>5</v>
      </c>
      <c r="B14" s="45" t="s">
        <v>37</v>
      </c>
      <c r="C14" s="46" t="s">
        <v>35</v>
      </c>
      <c r="D14" s="51">
        <v>649</v>
      </c>
      <c r="E14" s="50">
        <v>649</v>
      </c>
      <c r="F14" s="48">
        <f>E14*1.22</f>
        <v>791.78</v>
      </c>
      <c r="G14" s="52">
        <v>150</v>
      </c>
      <c r="H14" s="48">
        <f>F14*G14</f>
        <v>118767</v>
      </c>
      <c r="I14" s="52">
        <v>150</v>
      </c>
      <c r="J14" s="52"/>
      <c r="K14" s="52"/>
      <c r="L14" s="49" t="s">
        <v>33</v>
      </c>
      <c r="M14" s="45"/>
      <c r="N14" s="43"/>
      <c r="O14" s="43"/>
      <c r="P14" s="43"/>
      <c r="Q14" s="53"/>
      <c r="R14" s="43"/>
      <c r="S14" s="47"/>
      <c r="T14" s="47"/>
      <c r="U14" s="47"/>
      <c r="V14" s="43"/>
      <c r="W14" s="43"/>
      <c r="X14" s="47"/>
      <c r="Y14" s="47"/>
    </row>
    <row r="15" spans="1:25" ht="36.75" customHeight="1" x14ac:dyDescent="0.25">
      <c r="A15" s="42">
        <v>6</v>
      </c>
      <c r="B15" s="36" t="s">
        <v>38</v>
      </c>
      <c r="C15" s="37"/>
      <c r="D15" s="37"/>
      <c r="E15" s="37"/>
      <c r="F15" s="38"/>
      <c r="G15" s="38"/>
      <c r="H15" s="37"/>
      <c r="I15" s="37"/>
      <c r="J15" s="37"/>
      <c r="K15" s="37"/>
      <c r="L15" s="39"/>
      <c r="M15" s="40"/>
      <c r="N15" s="31"/>
      <c r="O15" s="31"/>
      <c r="P15" s="32"/>
      <c r="Q15" s="41"/>
      <c r="R15" s="32"/>
      <c r="S15" s="33"/>
      <c r="T15" s="33"/>
      <c r="U15" s="33"/>
      <c r="V15" s="33"/>
      <c r="W15" s="33"/>
      <c r="X15" s="33"/>
      <c r="Y15" s="34"/>
    </row>
    <row r="16" spans="1:25" ht="13" x14ac:dyDescent="0.25">
      <c r="A16" s="44">
        <v>7</v>
      </c>
      <c r="B16" s="45" t="s">
        <v>39</v>
      </c>
      <c r="C16" s="46" t="s">
        <v>40</v>
      </c>
      <c r="D16" s="51">
        <v>207</v>
      </c>
      <c r="E16" s="50">
        <v>207</v>
      </c>
      <c r="F16" s="48">
        <f>E16*1.22</f>
        <v>252.54</v>
      </c>
      <c r="G16" s="52">
        <v>0.15</v>
      </c>
      <c r="H16" s="48">
        <f>F16*G16</f>
        <v>37.881</v>
      </c>
      <c r="I16" s="52">
        <v>0.18</v>
      </c>
      <c r="J16" s="52"/>
      <c r="K16" s="52"/>
      <c r="L16" s="49" t="s">
        <v>33</v>
      </c>
      <c r="M16" s="45"/>
      <c r="N16" s="43"/>
      <c r="O16" s="43"/>
      <c r="P16" s="43"/>
      <c r="Q16" s="53"/>
      <c r="R16" s="43"/>
      <c r="S16" s="47"/>
      <c r="T16" s="47"/>
      <c r="U16" s="47"/>
      <c r="V16" s="43"/>
      <c r="W16" s="43"/>
      <c r="X16" s="47"/>
      <c r="Y16" s="47"/>
    </row>
    <row r="17" spans="1:25" ht="26" x14ac:dyDescent="0.25">
      <c r="A17" s="44">
        <v>8</v>
      </c>
      <c r="B17" s="45" t="s">
        <v>41</v>
      </c>
      <c r="C17" s="46" t="s">
        <v>40</v>
      </c>
      <c r="D17" s="51">
        <v>293</v>
      </c>
      <c r="E17" s="50">
        <v>293</v>
      </c>
      <c r="F17" s="48">
        <f>E17*1.22</f>
        <v>357.46</v>
      </c>
      <c r="G17" s="52">
        <v>6.85</v>
      </c>
      <c r="H17" s="48">
        <f>F17*G17</f>
        <v>2448.6009999999997</v>
      </c>
      <c r="I17" s="52">
        <v>8.2200000000000006</v>
      </c>
      <c r="J17" s="52"/>
      <c r="K17" s="52"/>
      <c r="L17" s="49" t="s">
        <v>33</v>
      </c>
      <c r="M17" s="45"/>
      <c r="N17" s="43"/>
      <c r="O17" s="43"/>
      <c r="P17" s="43"/>
      <c r="Q17" s="53"/>
      <c r="R17" s="43"/>
      <c r="S17" s="47"/>
      <c r="T17" s="47"/>
      <c r="U17" s="47"/>
      <c r="V17" s="43"/>
      <c r="W17" s="43"/>
      <c r="X17" s="47"/>
      <c r="Y17" s="47"/>
    </row>
    <row r="18" spans="1:25" ht="13" x14ac:dyDescent="0.25">
      <c r="A18" s="44">
        <v>9</v>
      </c>
      <c r="B18" s="45" t="s">
        <v>42</v>
      </c>
      <c r="C18" s="46" t="s">
        <v>40</v>
      </c>
      <c r="D18" s="51">
        <v>342</v>
      </c>
      <c r="E18" s="50">
        <v>342</v>
      </c>
      <c r="F18" s="48">
        <f>E18*1.22</f>
        <v>417.24</v>
      </c>
      <c r="G18" s="52">
        <v>1.24</v>
      </c>
      <c r="H18" s="48">
        <f>F18*G18</f>
        <v>517.37760000000003</v>
      </c>
      <c r="I18" s="52">
        <v>1.49</v>
      </c>
      <c r="J18" s="52"/>
      <c r="K18" s="52"/>
      <c r="L18" s="49" t="s">
        <v>33</v>
      </c>
      <c r="M18" s="45"/>
      <c r="N18" s="43"/>
      <c r="O18" s="43"/>
      <c r="P18" s="43"/>
      <c r="Q18" s="53"/>
      <c r="R18" s="43"/>
      <c r="S18" s="47"/>
      <c r="T18" s="47"/>
      <c r="U18" s="47"/>
      <c r="V18" s="43"/>
      <c r="W18" s="43"/>
      <c r="X18" s="47"/>
      <c r="Y18" s="47"/>
    </row>
    <row r="19" spans="1:25" ht="36.75" customHeight="1" x14ac:dyDescent="0.25">
      <c r="A19" s="42">
        <v>10</v>
      </c>
      <c r="B19" s="36" t="s">
        <v>43</v>
      </c>
      <c r="C19" s="37"/>
      <c r="D19" s="37"/>
      <c r="E19" s="37"/>
      <c r="F19" s="38"/>
      <c r="G19" s="38"/>
      <c r="H19" s="37"/>
      <c r="I19" s="37"/>
      <c r="J19" s="37"/>
      <c r="K19" s="37"/>
      <c r="L19" s="39"/>
      <c r="M19" s="40"/>
      <c r="N19" s="31"/>
      <c r="O19" s="31"/>
      <c r="P19" s="32"/>
      <c r="Q19" s="41"/>
      <c r="R19" s="32"/>
      <c r="S19" s="33"/>
      <c r="T19" s="33"/>
      <c r="U19" s="33"/>
      <c r="V19" s="33"/>
      <c r="W19" s="33"/>
      <c r="X19" s="33"/>
      <c r="Y19" s="34"/>
    </row>
    <row r="20" spans="1:25" ht="39" x14ac:dyDescent="0.25">
      <c r="A20" s="44">
        <v>11</v>
      </c>
      <c r="B20" s="45" t="s">
        <v>44</v>
      </c>
      <c r="C20" s="46" t="s">
        <v>35</v>
      </c>
      <c r="D20" s="51">
        <v>1100</v>
      </c>
      <c r="E20" s="50">
        <v>1100</v>
      </c>
      <c r="F20" s="48">
        <f>E20*1.22</f>
        <v>1342</v>
      </c>
      <c r="G20" s="52">
        <v>15</v>
      </c>
      <c r="H20" s="48">
        <f>F20*G20</f>
        <v>20130</v>
      </c>
      <c r="I20" s="52">
        <v>15</v>
      </c>
      <c r="J20" s="52"/>
      <c r="K20" s="52"/>
      <c r="L20" s="49" t="s">
        <v>33</v>
      </c>
      <c r="M20" s="45"/>
      <c r="N20" s="43"/>
      <c r="O20" s="43"/>
      <c r="P20" s="43"/>
      <c r="Q20" s="53"/>
      <c r="R20" s="43"/>
      <c r="S20" s="47"/>
      <c r="T20" s="47"/>
      <c r="U20" s="47"/>
      <c r="V20" s="43"/>
      <c r="W20" s="43"/>
      <c r="X20" s="47"/>
      <c r="Y20" s="47"/>
    </row>
    <row r="21" spans="1:25" ht="13" x14ac:dyDescent="0.25">
      <c r="A21" s="44">
        <v>12</v>
      </c>
      <c r="B21" s="45" t="s">
        <v>45</v>
      </c>
      <c r="C21" s="46" t="s">
        <v>32</v>
      </c>
      <c r="D21" s="51">
        <v>1145</v>
      </c>
      <c r="E21" s="50">
        <v>1145</v>
      </c>
      <c r="F21" s="48">
        <f>E21*1.22</f>
        <v>1396.8999999999999</v>
      </c>
      <c r="G21" s="52">
        <v>37.5</v>
      </c>
      <c r="H21" s="48">
        <f>F21*G21</f>
        <v>52383.749999999993</v>
      </c>
      <c r="I21" s="52">
        <v>37.5</v>
      </c>
      <c r="J21" s="52"/>
      <c r="K21" s="52"/>
      <c r="L21" s="49" t="s">
        <v>33</v>
      </c>
      <c r="M21" s="45"/>
      <c r="N21" s="43"/>
      <c r="O21" s="43"/>
      <c r="P21" s="43"/>
      <c r="Q21" s="53"/>
      <c r="R21" s="43"/>
      <c r="S21" s="47"/>
      <c r="T21" s="47"/>
      <c r="U21" s="47"/>
      <c r="V21" s="43"/>
      <c r="W21" s="43"/>
      <c r="X21" s="47"/>
      <c r="Y21" s="47"/>
    </row>
    <row r="22" spans="1:25" ht="13" x14ac:dyDescent="0.25">
      <c r="A22" s="44">
        <v>13</v>
      </c>
      <c r="B22" s="45" t="s">
        <v>46</v>
      </c>
      <c r="C22" s="46" t="s">
        <v>47</v>
      </c>
      <c r="D22" s="51">
        <v>107000</v>
      </c>
      <c r="E22" s="50">
        <v>107000</v>
      </c>
      <c r="F22" s="48">
        <f>E22*1.22</f>
        <v>130540</v>
      </c>
      <c r="G22" s="52">
        <v>5.0999999999999997E-2</v>
      </c>
      <c r="H22" s="48">
        <f>F22*G22</f>
        <v>6657.54</v>
      </c>
      <c r="I22" s="52">
        <v>5.0999999999999997E-2</v>
      </c>
      <c r="J22" s="52"/>
      <c r="K22" s="52"/>
      <c r="L22" s="49" t="s">
        <v>33</v>
      </c>
      <c r="M22" s="45"/>
      <c r="N22" s="43"/>
      <c r="O22" s="43"/>
      <c r="P22" s="43"/>
      <c r="Q22" s="53"/>
      <c r="R22" s="43"/>
      <c r="S22" s="47"/>
      <c r="T22" s="47"/>
      <c r="U22" s="47"/>
      <c r="V22" s="43"/>
      <c r="W22" s="43"/>
      <c r="X22" s="47"/>
      <c r="Y22" s="47"/>
    </row>
    <row r="23" spans="1:25" ht="13" x14ac:dyDescent="0.25">
      <c r="A23" s="44">
        <v>14</v>
      </c>
      <c r="B23" s="45" t="s">
        <v>48</v>
      </c>
      <c r="C23" s="46" t="s">
        <v>40</v>
      </c>
      <c r="D23" s="51">
        <v>224</v>
      </c>
      <c r="E23" s="50">
        <v>224</v>
      </c>
      <c r="F23" s="48">
        <f>E23*1.22</f>
        <v>273.27999999999997</v>
      </c>
      <c r="G23" s="52">
        <v>1.44</v>
      </c>
      <c r="H23" s="48">
        <f>F23*G23</f>
        <v>393.52319999999997</v>
      </c>
      <c r="I23" s="52">
        <v>1.44</v>
      </c>
      <c r="J23" s="52"/>
      <c r="K23" s="52"/>
      <c r="L23" s="49" t="s">
        <v>33</v>
      </c>
      <c r="M23" s="45"/>
      <c r="N23" s="43"/>
      <c r="O23" s="43"/>
      <c r="P23" s="43"/>
      <c r="Q23" s="53"/>
      <c r="R23" s="43"/>
      <c r="S23" s="47"/>
      <c r="T23" s="47"/>
      <c r="U23" s="47"/>
      <c r="V23" s="43"/>
      <c r="W23" s="43"/>
      <c r="X23" s="47"/>
      <c r="Y23" s="47"/>
    </row>
    <row r="24" spans="1:25" ht="13" x14ac:dyDescent="0.25">
      <c r="A24" s="44">
        <v>15</v>
      </c>
      <c r="B24" s="45" t="s">
        <v>49</v>
      </c>
      <c r="C24" s="46" t="s">
        <v>40</v>
      </c>
      <c r="D24" s="51">
        <v>225</v>
      </c>
      <c r="E24" s="50">
        <v>225</v>
      </c>
      <c r="F24" s="48">
        <f>E24*1.22</f>
        <v>274.5</v>
      </c>
      <c r="G24" s="52">
        <v>4.5599999999999996</v>
      </c>
      <c r="H24" s="48">
        <f>F24*G24</f>
        <v>1251.7199999999998</v>
      </c>
      <c r="I24" s="52">
        <v>4.5599999999999996</v>
      </c>
      <c r="J24" s="52"/>
      <c r="K24" s="52"/>
      <c r="L24" s="49" t="s">
        <v>33</v>
      </c>
      <c r="M24" s="45"/>
      <c r="N24" s="43"/>
      <c r="O24" s="43"/>
      <c r="P24" s="43"/>
      <c r="Q24" s="53"/>
      <c r="R24" s="43"/>
      <c r="S24" s="47"/>
      <c r="T24" s="47"/>
      <c r="U24" s="47"/>
      <c r="V24" s="43"/>
      <c r="W24" s="43"/>
      <c r="X24" s="47"/>
      <c r="Y24" s="47"/>
    </row>
    <row r="25" spans="1:25" x14ac:dyDescent="0.3">
      <c r="A25" s="4"/>
      <c r="B25" s="9"/>
      <c r="C25" s="5"/>
      <c r="D25" s="6"/>
      <c r="E25" s="6"/>
      <c r="F25" s="6"/>
      <c r="G25" s="6"/>
      <c r="H25" s="6"/>
      <c r="I25" s="6"/>
      <c r="J25" s="6"/>
      <c r="K25" s="6"/>
      <c r="L25" s="7"/>
      <c r="N25" s="28"/>
      <c r="O25" s="28"/>
      <c r="P25" s="29"/>
      <c r="Q25" s="30"/>
      <c r="R25" s="30"/>
    </row>
    <row r="26" spans="1:25" ht="15.75" customHeight="1" x14ac:dyDescent="0.3">
      <c r="A26" s="8"/>
      <c r="B26" s="65"/>
      <c r="C26" s="65"/>
      <c r="D26" s="65"/>
      <c r="E26" s="65"/>
      <c r="F26" s="9"/>
      <c r="G26" s="20"/>
      <c r="H26" s="6"/>
      <c r="I26" s="21"/>
      <c r="J26" s="22"/>
      <c r="K26" s="21"/>
      <c r="L26" s="23"/>
    </row>
    <row r="27" spans="1:25" ht="15" x14ac:dyDescent="0.3">
      <c r="A27" s="10"/>
      <c r="B27" s="66" t="s">
        <v>50</v>
      </c>
      <c r="C27" s="66"/>
      <c r="D27" s="66"/>
      <c r="E27" s="66"/>
      <c r="F27" s="66"/>
      <c r="G27" s="11"/>
      <c r="H27" s="12"/>
      <c r="I27" s="12"/>
      <c r="J27" s="13"/>
      <c r="K27" s="12"/>
      <c r="L27" s="14"/>
    </row>
    <row r="28" spans="1:25" ht="15" x14ac:dyDescent="0.3">
      <c r="A28" s="10"/>
      <c r="B28" s="66" t="s">
        <v>51</v>
      </c>
      <c r="C28" s="66"/>
      <c r="D28" s="66"/>
      <c r="E28" s="66"/>
      <c r="F28" s="66"/>
      <c r="G28" s="11"/>
      <c r="H28" s="12"/>
      <c r="I28" s="12"/>
      <c r="J28" s="13"/>
      <c r="K28" s="12"/>
      <c r="L28" s="14"/>
    </row>
    <row r="29" spans="1:25" ht="19.5" customHeight="1" x14ac:dyDescent="0.3">
      <c r="A29" s="10"/>
      <c r="B29" s="12" t="s">
        <v>52</v>
      </c>
      <c r="C29" s="13"/>
      <c r="D29" s="12"/>
      <c r="E29" s="13"/>
      <c r="F29" s="12"/>
      <c r="G29" s="11"/>
      <c r="H29" s="12"/>
      <c r="I29" s="12"/>
      <c r="J29" s="13"/>
      <c r="K29" s="12"/>
      <c r="L29" s="14"/>
    </row>
    <row r="30" spans="1:25" ht="21.75" customHeight="1" x14ac:dyDescent="0.3">
      <c r="A30" s="10"/>
      <c r="B30" s="12" t="s">
        <v>53</v>
      </c>
      <c r="C30" s="12"/>
      <c r="D30" s="12"/>
      <c r="E30" s="12"/>
      <c r="F30" s="12"/>
      <c r="G30" s="12"/>
      <c r="H30" s="12"/>
      <c r="I30" s="12"/>
      <c r="J30" s="12"/>
      <c r="K30" s="12"/>
      <c r="L30" s="14"/>
    </row>
    <row r="31" spans="1:25" ht="63" customHeight="1" x14ac:dyDescent="0.3">
      <c r="A31" s="10"/>
      <c r="B31" s="64" t="s">
        <v>54</v>
      </c>
      <c r="C31" s="64"/>
      <c r="D31" s="64"/>
      <c r="E31" s="64"/>
      <c r="F31" s="64"/>
      <c r="G31" s="64"/>
      <c r="H31" s="64"/>
      <c r="I31" s="64"/>
      <c r="J31" s="13"/>
      <c r="K31" s="12"/>
      <c r="L31" s="14"/>
    </row>
    <row r="32" spans="1:25" ht="8.25" customHeight="1" x14ac:dyDescent="0.3">
      <c r="A32" s="10"/>
      <c r="B32" s="12"/>
      <c r="C32" s="13"/>
      <c r="D32" s="12"/>
      <c r="E32" s="13"/>
      <c r="F32" s="12"/>
      <c r="G32" s="11"/>
      <c r="H32" s="12"/>
      <c r="I32" s="12"/>
      <c r="J32" s="13"/>
      <c r="K32" s="12"/>
      <c r="L32" s="14"/>
    </row>
  </sheetData>
  <mergeCells count="29">
    <mergeCell ref="B31:I31"/>
    <mergeCell ref="B26:E26"/>
    <mergeCell ref="B27:F27"/>
    <mergeCell ref="B28:F28"/>
    <mergeCell ref="Q7:Q8"/>
    <mergeCell ref="R7:R8"/>
    <mergeCell ref="S7:S8"/>
    <mergeCell ref="X7:X8"/>
    <mergeCell ref="Y7:Y8"/>
    <mergeCell ref="U7:U8"/>
    <mergeCell ref="V7:V8"/>
    <mergeCell ref="T7:T8"/>
    <mergeCell ref="W7:W8"/>
    <mergeCell ref="J1:L1"/>
    <mergeCell ref="M7:M8"/>
    <mergeCell ref="N7:N8"/>
    <mergeCell ref="O7:O8"/>
    <mergeCell ref="P7:P8"/>
    <mergeCell ref="A7:A8"/>
    <mergeCell ref="B7:B8"/>
    <mergeCell ref="C7:C8"/>
    <mergeCell ref="D7:D8"/>
    <mergeCell ref="E7:E8"/>
    <mergeCell ref="I7:J7"/>
    <mergeCell ref="K7:K8"/>
    <mergeCell ref="L7:L8"/>
    <mergeCell ref="F7:F8"/>
    <mergeCell ref="G7:G8"/>
    <mergeCell ref="H7:H8"/>
  </mergeCells>
  <pageMargins left="0.70866141732283472" right="0.70866141732283472" top="0.74803149606299213" bottom="0.74803149606299213" header="0.31496062992125989" footer="0.31496062992125989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Гулидова Мария Андреевна</cp:lastModifiedBy>
  <cp:lastPrinted>2014-04-02T06:25:50Z</cp:lastPrinted>
  <dcterms:created xsi:type="dcterms:W3CDTF">2014-04-02T04:58:06Z</dcterms:created>
  <dcterms:modified xsi:type="dcterms:W3CDTF">2026-08-24T12:01:50Z</dcterms:modified>
</cp:coreProperties>
</file>